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mysław\Desktop\"/>
    </mc:Choice>
  </mc:AlternateContent>
  <bookViews>
    <workbookView xWindow="0" yWindow="0" windowWidth="24000" windowHeight="9510"/>
  </bookViews>
  <sheets>
    <sheet name="Arkusz1" sheetId="1" r:id="rId1"/>
  </sheets>
  <definedNames>
    <definedName name="_GoBack" localSheetId="0">Arkusz1!$A$2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8" i="1"/>
  <c r="C12" i="1"/>
  <c r="C20" i="1"/>
  <c r="C19" i="1"/>
  <c r="C15" i="1"/>
  <c r="C16" i="1"/>
  <c r="C11" i="1"/>
  <c r="C10" i="1"/>
  <c r="C6" i="1"/>
  <c r="C25" i="1"/>
  <c r="C21" i="1"/>
  <c r="C17" i="1"/>
  <c r="C22" i="1"/>
  <c r="C23" i="1"/>
  <c r="C28" i="1" l="1"/>
  <c r="C30" i="1" s="1"/>
</calcChain>
</file>

<file path=xl/sharedStrings.xml><?xml version="1.0" encoding="utf-8"?>
<sst xmlns="http://schemas.openxmlformats.org/spreadsheetml/2006/main" count="54" uniqueCount="50">
  <si>
    <t>Lp.</t>
  </si>
  <si>
    <t>Rodzaj poniesionego wydatku</t>
  </si>
  <si>
    <t>Kwota zrealizowanego wydatku</t>
  </si>
  <si>
    <t>1.</t>
  </si>
  <si>
    <t>Materiały biurowe</t>
  </si>
  <si>
    <t>2.</t>
  </si>
  <si>
    <t>Artykuły spożywcze</t>
  </si>
  <si>
    <t>3.</t>
  </si>
  <si>
    <t>Opłaty komunalne z tytułu najmu od ZPM Dziwnów</t>
  </si>
  <si>
    <t>4.</t>
  </si>
  <si>
    <t>Pozostałe materiały</t>
  </si>
  <si>
    <t>5.</t>
  </si>
  <si>
    <t>Usługi internetowe</t>
  </si>
  <si>
    <t>6.</t>
  </si>
  <si>
    <t>Usługi telefoniczne</t>
  </si>
  <si>
    <t>7.</t>
  </si>
  <si>
    <t xml:space="preserve">Usługi bankowe </t>
  </si>
  <si>
    <t>8.</t>
  </si>
  <si>
    <t>Pozostałe opłaty</t>
  </si>
  <si>
    <t>9.</t>
  </si>
  <si>
    <t>Dzierżawa</t>
  </si>
  <si>
    <t>10.</t>
  </si>
  <si>
    <t>Pozostałe usługi</t>
  </si>
  <si>
    <t>11.</t>
  </si>
  <si>
    <t>Podatek od nieruchomości</t>
  </si>
  <si>
    <t>12.</t>
  </si>
  <si>
    <t>Osobowy fundusz płac</t>
  </si>
  <si>
    <t>13.</t>
  </si>
  <si>
    <t>Pozostałe wynagrodzenia</t>
  </si>
  <si>
    <t>14.</t>
  </si>
  <si>
    <t>Składki na ubezpieczenia społeczne</t>
  </si>
  <si>
    <t>15.</t>
  </si>
  <si>
    <t>FP I FGŚP</t>
  </si>
  <si>
    <t>16.</t>
  </si>
  <si>
    <t>Reklama</t>
  </si>
  <si>
    <t>17.</t>
  </si>
  <si>
    <t>Podróże służbowe krajowe</t>
  </si>
  <si>
    <t>18.</t>
  </si>
  <si>
    <t xml:space="preserve">Pozostałe wartości niematerialne i prawne </t>
  </si>
  <si>
    <t>19.</t>
  </si>
  <si>
    <t>Zakup komputera przenośnego</t>
  </si>
  <si>
    <t>Zakup torby do komputera przenośnego</t>
  </si>
  <si>
    <t>RAZEM WYDATKI PONIESIONE W 2016 ROKU I W PIERWSZYM KWARTALE 2017 ROKU</t>
  </si>
  <si>
    <t>WYSOKOŚĆ PRZYZNANYCH ŚRODKÓW DO WYKORZYSTANIA PRZYZNANYCH  NA WSPARCIE FUNKCJONOWANIA RLGD POMORZA ZACHODNIEGO</t>
  </si>
  <si>
    <t>POZOSTAŁOŚĆ DO WYKORZYSTANIA W OKRESIE REALIZACJI OPERACJI</t>
  </si>
  <si>
    <t xml:space="preserve"> </t>
  </si>
  <si>
    <t>20.</t>
  </si>
  <si>
    <t>21.</t>
  </si>
  <si>
    <t xml:space="preserve">Ogłoszenia w prasie </t>
  </si>
  <si>
    <t>INFORMACJA O WYSOKOŚCI WYKORZYSTANYCH ŚRODKÓW FINANSOWYCH NA WSPARCIE FUNKCJONOWANIA RLGD WG STANU NA DZIEŃ 31.10.2017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</si>
</sst>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C15" sqref="C15"/>
    </sheetView>
  </sheetViews>
  <sheetFormatPr defaultRowHeight="15.75" x14ac:dyDescent="0.25"/>
  <cols>
    <col min="1" max="1" width="6.28515625" style="5" customWidth="1"/>
    <col min="2" max="2" width="52" style="13" customWidth="1"/>
    <col min="3" max="3" width="22.85546875" style="6" customWidth="1"/>
    <col min="4" max="16384" width="9.140625" style="5"/>
  </cols>
  <sheetData>
    <row r="2" spans="1:9" ht="52.5" customHeight="1" x14ac:dyDescent="0.25">
      <c r="A2" s="19" t="s">
        <v>49</v>
      </c>
      <c r="B2" s="19"/>
      <c r="C2" s="19"/>
      <c r="D2" s="18"/>
      <c r="E2" s="18"/>
      <c r="F2" s="18"/>
      <c r="G2" s="18"/>
      <c r="H2" s="18"/>
      <c r="I2" s="18"/>
    </row>
    <row r="3" spans="1:9" x14ac:dyDescent="0.25">
      <c r="B3" s="17" t="s">
        <v>45</v>
      </c>
    </row>
    <row r="4" spans="1:9" ht="47.25" x14ac:dyDescent="0.25">
      <c r="A4" s="1" t="s">
        <v>0</v>
      </c>
      <c r="B4" s="1" t="s">
        <v>1</v>
      </c>
      <c r="C4" s="4" t="s">
        <v>2</v>
      </c>
    </row>
    <row r="5" spans="1:9" x14ac:dyDescent="0.25">
      <c r="A5" s="1" t="s">
        <v>45</v>
      </c>
      <c r="B5" s="14"/>
      <c r="C5" s="7"/>
    </row>
    <row r="6" spans="1:9" x14ac:dyDescent="0.25">
      <c r="A6" s="8" t="s">
        <v>3</v>
      </c>
      <c r="B6" s="15" t="s">
        <v>4</v>
      </c>
      <c r="C6" s="9">
        <f>648.5+161.5+172.4</f>
        <v>982.4</v>
      </c>
    </row>
    <row r="7" spans="1:9" x14ac:dyDescent="0.25">
      <c r="A7" s="8" t="s">
        <v>5</v>
      </c>
      <c r="B7" s="15" t="s">
        <v>6</v>
      </c>
      <c r="C7" s="9">
        <v>49.8</v>
      </c>
    </row>
    <row r="8" spans="1:9" x14ac:dyDescent="0.25">
      <c r="A8" s="8" t="s">
        <v>7</v>
      </c>
      <c r="B8" s="15" t="s">
        <v>8</v>
      </c>
      <c r="C8" s="9">
        <f>1200+600+600</f>
        <v>2400</v>
      </c>
    </row>
    <row r="9" spans="1:9" x14ac:dyDescent="0.25">
      <c r="A9" s="8" t="s">
        <v>9</v>
      </c>
      <c r="B9" s="15" t="s">
        <v>10</v>
      </c>
      <c r="C9" s="9">
        <v>156.97</v>
      </c>
    </row>
    <row r="10" spans="1:9" x14ac:dyDescent="0.25">
      <c r="A10" s="8" t="s">
        <v>11</v>
      </c>
      <c r="B10" s="15" t="s">
        <v>12</v>
      </c>
      <c r="C10" s="9">
        <f>3140+185+185+185</f>
        <v>3695</v>
      </c>
    </row>
    <row r="11" spans="1:9" x14ac:dyDescent="0.25">
      <c r="A11" s="8" t="s">
        <v>13</v>
      </c>
      <c r="B11" s="15" t="s">
        <v>14</v>
      </c>
      <c r="C11" s="9">
        <f>1124.26+44+76.78+24.99+72.57+80.38+79.94+75.28</f>
        <v>1578.2</v>
      </c>
    </row>
    <row r="12" spans="1:9" x14ac:dyDescent="0.25">
      <c r="A12" s="8" t="s">
        <v>15</v>
      </c>
      <c r="B12" s="15" t="s">
        <v>16</v>
      </c>
      <c r="C12" s="9">
        <f>32+1+5+8+5+8+5+4+5+4+5</f>
        <v>82</v>
      </c>
    </row>
    <row r="13" spans="1:9" x14ac:dyDescent="0.25">
      <c r="A13" s="8" t="s">
        <v>17</v>
      </c>
      <c r="B13" s="15" t="s">
        <v>18</v>
      </c>
      <c r="C13" s="9">
        <v>100</v>
      </c>
    </row>
    <row r="14" spans="1:9" x14ac:dyDescent="0.25">
      <c r="A14" s="8" t="s">
        <v>19</v>
      </c>
      <c r="B14" s="15" t="s">
        <v>20</v>
      </c>
      <c r="C14" s="9">
        <f>9143.82+4571.91+4571.91</f>
        <v>18287.64</v>
      </c>
    </row>
    <row r="15" spans="1:9" x14ac:dyDescent="0.25">
      <c r="A15" s="8" t="s">
        <v>21</v>
      </c>
      <c r="B15" s="15" t="s">
        <v>22</v>
      </c>
      <c r="C15" s="9">
        <f>20480.2+46.8+10.4+140+313.6+98.8+49+10.4+470.6</f>
        <v>21619.8</v>
      </c>
    </row>
    <row r="16" spans="1:9" x14ac:dyDescent="0.25">
      <c r="A16" s="8" t="s">
        <v>23</v>
      </c>
      <c r="B16" s="15" t="s">
        <v>24</v>
      </c>
      <c r="C16" s="9">
        <f>182+23+23+23+23+23+23</f>
        <v>320</v>
      </c>
    </row>
    <row r="17" spans="1:3" x14ac:dyDescent="0.25">
      <c r="A17" s="8" t="s">
        <v>25</v>
      </c>
      <c r="B17" s="15" t="s">
        <v>26</v>
      </c>
      <c r="C17" s="9">
        <f>101636.48+78000</f>
        <v>179636.47999999998</v>
      </c>
    </row>
    <row r="18" spans="1:3" x14ac:dyDescent="0.25">
      <c r="A18" s="8" t="s">
        <v>27</v>
      </c>
      <c r="B18" s="15" t="s">
        <v>28</v>
      </c>
      <c r="C18" s="9">
        <v>200</v>
      </c>
    </row>
    <row r="19" spans="1:3" x14ac:dyDescent="0.25">
      <c r="A19" s="8" t="s">
        <v>29</v>
      </c>
      <c r="B19" s="15" t="s">
        <v>30</v>
      </c>
      <c r="C19" s="9">
        <f>18355.55+2019.18+8260.2+1009.6+4130.1+1009.59+4130.1+1009.6+1009.6+4130.1+4130.1</f>
        <v>49193.719999999987</v>
      </c>
    </row>
    <row r="20" spans="1:3" x14ac:dyDescent="0.25">
      <c r="A20" s="8" t="s">
        <v>31</v>
      </c>
      <c r="B20" s="15" t="s">
        <v>32</v>
      </c>
      <c r="C20" s="9">
        <f>2591.74+663+331.5+331.5+331.5+331.5</f>
        <v>4580.74</v>
      </c>
    </row>
    <row r="21" spans="1:3" x14ac:dyDescent="0.25">
      <c r="A21" s="8" t="s">
        <v>33</v>
      </c>
      <c r="B21" s="15" t="s">
        <v>34</v>
      </c>
      <c r="C21" s="9">
        <f>1.23+672</f>
        <v>673.23</v>
      </c>
    </row>
    <row r="22" spans="1:3" x14ac:dyDescent="0.25">
      <c r="A22" s="8" t="s">
        <v>35</v>
      </c>
      <c r="B22" s="15" t="s">
        <v>36</v>
      </c>
      <c r="C22" s="9">
        <f>921.39+162.9</f>
        <v>1084.29</v>
      </c>
    </row>
    <row r="23" spans="1:3" x14ac:dyDescent="0.25">
      <c r="A23" s="8" t="s">
        <v>37</v>
      </c>
      <c r="B23" s="15" t="s">
        <v>38</v>
      </c>
      <c r="C23" s="10">
        <f>509.7+954</f>
        <v>1463.7</v>
      </c>
    </row>
    <row r="24" spans="1:3" x14ac:dyDescent="0.25">
      <c r="A24" s="8" t="s">
        <v>39</v>
      </c>
      <c r="B24" s="15" t="s">
        <v>40</v>
      </c>
      <c r="C24" s="10">
        <v>1999</v>
      </c>
    </row>
    <row r="25" spans="1:3" x14ac:dyDescent="0.25">
      <c r="A25" s="8" t="s">
        <v>46</v>
      </c>
      <c r="B25" s="15" t="s">
        <v>48</v>
      </c>
      <c r="C25" s="10">
        <f>184.5+170+250+150</f>
        <v>754.5</v>
      </c>
    </row>
    <row r="26" spans="1:3" x14ac:dyDescent="0.25">
      <c r="A26" s="8" t="s">
        <v>47</v>
      </c>
      <c r="B26" s="15" t="s">
        <v>41</v>
      </c>
      <c r="C26" s="10">
        <v>104.5</v>
      </c>
    </row>
    <row r="27" spans="1:3" x14ac:dyDescent="0.25">
      <c r="A27" s="2"/>
      <c r="B27" s="2"/>
      <c r="C27" s="11"/>
    </row>
    <row r="28" spans="1:3" ht="47.25" x14ac:dyDescent="0.25">
      <c r="A28" s="3" t="s">
        <v>45</v>
      </c>
      <c r="B28" s="16" t="s">
        <v>42</v>
      </c>
      <c r="C28" s="11">
        <f>SUM(C6:C27)</f>
        <v>288961.96999999991</v>
      </c>
    </row>
    <row r="29" spans="1:3" ht="78.75" x14ac:dyDescent="0.25">
      <c r="A29" s="3" t="s">
        <v>45</v>
      </c>
      <c r="B29" s="16" t="s">
        <v>43</v>
      </c>
      <c r="C29" s="11">
        <v>1100000</v>
      </c>
    </row>
    <row r="30" spans="1:3" ht="47.25" x14ac:dyDescent="0.25">
      <c r="A30" s="3" t="s">
        <v>45</v>
      </c>
      <c r="B30" s="16" t="s">
        <v>44</v>
      </c>
      <c r="C30" s="12">
        <f>SUM(C29-C28)</f>
        <v>811038.03</v>
      </c>
    </row>
  </sheetData>
  <sortState ref="A6:C26">
    <sortCondition ref="A6:A26"/>
  </sortState>
  <mergeCells count="2">
    <mergeCell ref="A2:C2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</dc:creator>
  <cp:lastModifiedBy>Przemysław</cp:lastModifiedBy>
  <dcterms:created xsi:type="dcterms:W3CDTF">2017-11-23T18:06:47Z</dcterms:created>
  <dcterms:modified xsi:type="dcterms:W3CDTF">2017-11-23T19:47:15Z</dcterms:modified>
</cp:coreProperties>
</file>